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gnh.sharepoint.com/sites/SchoolAgeYouth/Shared Documents/Education/NH Literacy and Math Project/RFP documents/Fall 2023/"/>
    </mc:Choice>
  </mc:AlternateContent>
  <xr:revisionPtr revIDLastSave="3" documentId="8_{9439D079-F183-4348-81ED-0DDB1DEA4CA1}" xr6:coauthVersionLast="47" xr6:coauthVersionMax="47" xr10:uidLastSave="{9549CEB2-0065-4F8F-9741-68D87AA3A16F}"/>
  <bookViews>
    <workbookView xWindow="768" yWindow="768" windowWidth="17280" windowHeight="8880" activeTab="2" xr2:uid="{73FF35AA-50DF-48DC-A268-1E986E1288B1}"/>
  </bookViews>
  <sheets>
    <sheet name="Staff Demographics" sheetId="1" r:id="rId1"/>
    <sheet name="Student Demographics" sheetId="2" r:id="rId2"/>
    <sheet name="Proposed Budget" sheetId="3" r:id="rId3"/>
    <sheet name="SAMPLE Budge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10" i="4"/>
  <c r="F9" i="4"/>
  <c r="F19" i="4"/>
  <c r="F18" i="4"/>
  <c r="E18" i="4"/>
  <c r="F17" i="4"/>
  <c r="F16" i="4"/>
  <c r="F14" i="4"/>
  <c r="F13" i="4"/>
  <c r="F12" i="4"/>
  <c r="F11" i="4"/>
  <c r="F23" i="4" l="1"/>
  <c r="F22" i="3"/>
  <c r="F24" i="3" s="1"/>
  <c r="F24" i="4" l="1"/>
  <c r="F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Rossana Fox</author>
  </authors>
  <commentList>
    <comment ref="B7" authorId="0" shapeId="0" xr:uid="{AAEB2B12-3BD2-4420-AF32-38E12888BF97}">
      <text>
        <r>
          <rPr>
            <b/>
            <sz val="9"/>
            <color indexed="81"/>
            <rFont val="Tahoma"/>
            <family val="2"/>
          </rPr>
          <t>Lowest number should be zero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9" authorId="0" shapeId="0" xr:uid="{EF6DFD1C-376B-4847-9AEC-CED1CDD303C2}">
      <text>
        <r>
          <rPr>
            <b/>
            <sz val="9"/>
            <color indexed="81"/>
            <rFont val="Tahoma"/>
            <family val="2"/>
          </rPr>
          <t>Lowest number should be zero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EAA5EBBF-921C-4598-AE17-42F11D948A68}">
      <text>
        <r>
          <rPr>
            <b/>
            <sz val="9"/>
            <color indexed="81"/>
            <rFont val="Tahoma"/>
            <family val="2"/>
          </rPr>
          <t>Lowest number should be zero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 xr:uid="{78C015C5-39AF-476B-94DD-FBD33BE5835A}">
      <text>
        <r>
          <rPr>
            <b/>
            <sz val="9"/>
            <color indexed="81"/>
            <rFont val="Tahoma"/>
            <family val="2"/>
          </rPr>
          <t>Lowest number should be zero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7" authorId="0" shapeId="0" xr:uid="{315DDB7B-4428-479E-B8C7-C9D44503BC6A}">
      <text>
        <r>
          <rPr>
            <b/>
            <sz val="9"/>
            <color indexed="81"/>
            <rFont val="Tahoma"/>
            <family val="2"/>
          </rPr>
          <t>Lowest number should be zero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<sst xmlns="http://schemas.openxmlformats.org/spreadsheetml/2006/main" count="144" uniqueCount="98">
  <si>
    <t xml:space="preserve">New Haven Tutoring Initiative </t>
  </si>
  <si>
    <t>Fall 2023 Staff Demographics*</t>
  </si>
  <si>
    <t>Agency  Name =</t>
  </si>
  <si>
    <t>Race/Ethnicity</t>
  </si>
  <si>
    <t># of Staff (enter number only)</t>
  </si>
  <si>
    <t>Asian or Southeast Asian</t>
  </si>
  <si>
    <t>Black or African American</t>
  </si>
  <si>
    <t>Hispanic or Latino/Latina/Latinx</t>
  </si>
  <si>
    <t>Middle Eastern or Arab</t>
  </si>
  <si>
    <t>Native American Indian, Indigenous peoples, or Alaska Native</t>
  </si>
  <si>
    <t>Native Hawaiian or Other Pacific Islander</t>
  </si>
  <si>
    <t>White or European</t>
  </si>
  <si>
    <t>Other</t>
  </si>
  <si>
    <t>Unknown</t>
  </si>
  <si>
    <t>Multiracial/individuals that identify as two or more races</t>
  </si>
  <si>
    <r>
      <rPr>
        <sz val="11"/>
        <color rgb="FF000000"/>
        <rFont val="Calibri"/>
        <family val="2"/>
      </rPr>
      <t xml:space="preserve">Please select the race/ethnicity of your </t>
    </r>
    <r>
      <rPr>
        <b/>
        <sz val="11"/>
        <color rgb="FF000000"/>
        <rFont val="Calibri"/>
        <family val="2"/>
      </rPr>
      <t xml:space="preserve">organizational leader/executive director </t>
    </r>
    <r>
      <rPr>
        <sz val="11"/>
        <color rgb="FF000000"/>
        <rFont val="Calibri"/>
        <family val="2"/>
      </rPr>
      <t>(</t>
    </r>
    <r>
      <rPr>
        <i/>
        <sz val="11"/>
        <color rgb="FF000000"/>
        <rFont val="Calibri"/>
        <family val="2"/>
      </rPr>
      <t>choose from the drop down menu</t>
    </r>
    <r>
      <rPr>
        <sz val="11"/>
        <color rgb="FF000000"/>
        <rFont val="Calibri"/>
        <family val="2"/>
      </rPr>
      <t>)</t>
    </r>
  </si>
  <si>
    <t>*Organizational leadership and staff demographics are requested in order to ensure equitable representation in awarding of funds</t>
  </si>
  <si>
    <t>Fall 2023 Estimated Student Demographics</t>
  </si>
  <si>
    <r>
      <rPr>
        <b/>
        <sz val="11"/>
        <color rgb="FF000000"/>
        <rFont val="Calibri"/>
        <family val="2"/>
      </rPr>
      <t>Instructions</t>
    </r>
    <r>
      <rPr>
        <sz val="11"/>
        <color rgb="FF000000"/>
        <rFont val="Calibri"/>
        <family val="2"/>
      </rPr>
      <t xml:space="preserve">: Please provide the following estimated demographic numbers for your </t>
    </r>
    <r>
      <rPr>
        <u/>
        <sz val="11"/>
        <color rgb="FF000000"/>
        <rFont val="Calibri"/>
        <family val="2"/>
      </rPr>
      <t>tutoring</t>
    </r>
    <r>
      <rPr>
        <sz val="11"/>
        <color rgb="FF000000"/>
        <rFont val="Calibri"/>
        <family val="2"/>
      </rPr>
      <t xml:space="preserve"> students*  
(For any category that you do not have students, enter 0)</t>
    </r>
  </si>
  <si>
    <t>Estimated Total # of Tutoring Students Served =</t>
  </si>
  <si>
    <t>Race*</t>
  </si>
  <si>
    <t>Estimated Number of students</t>
  </si>
  <si>
    <t>Ethnicity*</t>
  </si>
  <si>
    <t>Hispanic</t>
  </si>
  <si>
    <t>Not Hispanic</t>
  </si>
  <si>
    <t>Grade</t>
  </si>
  <si>
    <t>Kindergarten</t>
  </si>
  <si>
    <t>1st Grade</t>
  </si>
  <si>
    <t>2nd Grade</t>
  </si>
  <si>
    <t>3rd Grade</t>
  </si>
  <si>
    <t>4th Grade</t>
  </si>
  <si>
    <t>5th Grade</t>
  </si>
  <si>
    <t>Gender*</t>
  </si>
  <si>
    <t>Female</t>
  </si>
  <si>
    <t>Non-Binary</t>
  </si>
  <si>
    <t>Male</t>
  </si>
  <si>
    <t>Household Income Level (Area Medium Income - AMI)** see below</t>
  </si>
  <si>
    <t>Greater than 80% AMI </t>
  </si>
  <si>
    <t>50-80% AMI </t>
  </si>
  <si>
    <t>30-50% AMI </t>
  </si>
  <si>
    <t>Less than 30% AMI</t>
  </si>
  <si>
    <t>*Organizations awarded NHTI grants will be required to track and report the demographics above due to federal requirements</t>
  </si>
  <si>
    <t>Fall 2023 Proposed Program Budget</t>
  </si>
  <si>
    <t>Agency Name =</t>
  </si>
  <si>
    <r>
      <rPr>
        <b/>
        <sz val="11"/>
        <color rgb="FF000000"/>
        <rFont val="Calibri"/>
        <family val="2"/>
      </rPr>
      <t>Instructions</t>
    </r>
    <r>
      <rPr>
        <sz val="11"/>
        <color rgb="FF000000"/>
        <rFont val="Calibri"/>
        <family val="2"/>
      </rPr>
      <t xml:space="preserve">: Please provide a high-level breakdown of proposed costs for your tutoring program and be sure to provide detailed notes/description.  You can add line items using the categories below.  Awarded organizations will work with lead literacy/math partner to finalize program budget.  </t>
    </r>
  </si>
  <si>
    <t>Tutoring Program Cost Categories</t>
  </si>
  <si>
    <t>Cost Description</t>
  </si>
  <si>
    <t>Quantity</t>
  </si>
  <si>
    <t>Cost/Item</t>
  </si>
  <si>
    <t>Budgeted Amount</t>
  </si>
  <si>
    <t>Staffing - Tutoring Staff</t>
  </si>
  <si>
    <t xml:space="preserve">Staffing - Tutoring Staff </t>
  </si>
  <si>
    <t>Staffing - Supervision</t>
  </si>
  <si>
    <t>Staff Training</t>
  </si>
  <si>
    <t>Literacy/Math Books &amp; Materials</t>
  </si>
  <si>
    <t>Technology (laptops, tablets, apps subscription, etc.)</t>
  </si>
  <si>
    <t>Technology (licenses - Lexia, Khan Academy)</t>
  </si>
  <si>
    <t>Background Checks</t>
  </si>
  <si>
    <t>Program Materials and Supplies</t>
  </si>
  <si>
    <t>OTHER ITEM (Describe)</t>
  </si>
  <si>
    <t xml:space="preserve">SUBTOTAL TUTORING COSTS </t>
  </si>
  <si>
    <t>Administration Costs (up to 15% of total budget)</t>
  </si>
  <si>
    <t xml:space="preserve">Transportation costs not eligible </t>
  </si>
  <si>
    <t xml:space="preserve">Administration costs can go towards rent, utilities, insurance, etc. </t>
  </si>
  <si>
    <t>Organizations awarded NHTI Tutoring Option grants will be required to track, report, and if needed, be able to provide documentation of all expenses</t>
  </si>
  <si>
    <t xml:space="preserve">Agency Name = </t>
  </si>
  <si>
    <t>Sample Youth Organization</t>
  </si>
  <si>
    <t xml:space="preserve">Instructions: Please provide a high-level breakdown of proposed costs for your tutoring program and be sure to provide detailed notes/description.  You can add line items using the categories below.  Awarded organizations will work with lead literacy/math partner to finalize program budget.  </t>
  </si>
  <si>
    <t>Staffing - Tutoring Staff 1</t>
  </si>
  <si>
    <t>1 dedicated tutoring staff for 10 weeks</t>
  </si>
  <si>
    <t>5 hours/wk</t>
  </si>
  <si>
    <t>$25/hr</t>
  </si>
  <si>
    <t>Staffing - Tutoring Staff 2</t>
  </si>
  <si>
    <t>1 dedicated part-time tutoring staff for 8 weeks</t>
  </si>
  <si>
    <t>2 hours/wk</t>
  </si>
  <si>
    <t>% time of 1 supervisor 10 weeks</t>
  </si>
  <si>
    <t>1 staff, 4 hours/wk</t>
  </si>
  <si>
    <t>$40/hr</t>
  </si>
  <si>
    <t>8 hours training time for staff + volunteers</t>
  </si>
  <si>
    <t>3 staff, 8 hours</t>
  </si>
  <si>
    <t>$25/hr per staff</t>
  </si>
  <si>
    <t>workbooks for 20 students</t>
  </si>
  <si>
    <t>$25/workbook</t>
  </si>
  <si>
    <t>decodable books</t>
  </si>
  <si>
    <t>$20/book</t>
  </si>
  <si>
    <t>phonics kits</t>
  </si>
  <si>
    <t>Technology (laptops, tablets, etc.)</t>
  </si>
  <si>
    <t>Chromebooks</t>
  </si>
  <si>
    <t>already have Lexia access</t>
  </si>
  <si>
    <t>-</t>
  </si>
  <si>
    <t>3 staff + 5 volunteers</t>
  </si>
  <si>
    <t>pens, paper, markers, etc.</t>
  </si>
  <si>
    <t>whiteboards 30-pack, chart paper</t>
  </si>
  <si>
    <t>1 each</t>
  </si>
  <si>
    <t>students snacks for 8 weeks</t>
  </si>
  <si>
    <t>towards rent, utilities, internet, and insurance</t>
  </si>
  <si>
    <t>Total Number of full-time and part-time staff =</t>
  </si>
  <si>
    <r>
      <rPr>
        <b/>
        <sz val="11"/>
        <color rgb="FF000000"/>
        <rFont val="Calibri"/>
        <family val="2"/>
      </rPr>
      <t>Instructions</t>
    </r>
    <r>
      <rPr>
        <sz val="11"/>
        <color rgb="FF000000"/>
        <rFont val="Calibri"/>
        <family val="2"/>
      </rPr>
      <t>: Please provide the following demographics for your staff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</si>
</sst>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color rgb="FF0033CC"/>
      <name val="Calibri"/>
      <family val="2"/>
    </font>
    <font>
      <b/>
      <sz val="9"/>
      <color indexed="81"/>
      <name val="Tahoma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33CC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2" fillId="0" borderId="0" xfId="0" applyFont="1"/>
    <xf numFmtId="0" fontId="3" fillId="0" borderId="7" xfId="0" applyFont="1" applyBorder="1"/>
    <xf numFmtId="0" fontId="3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9" fillId="0" borderId="17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20" fillId="0" borderId="1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5" borderId="19" xfId="0" applyFont="1" applyFill="1" applyBorder="1" applyAlignment="1">
      <alignment horizontal="center" vertical="top"/>
    </xf>
    <xf numFmtId="0" fontId="9" fillId="0" borderId="20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21" fillId="0" borderId="21" xfId="0" applyFont="1" applyBorder="1" applyAlignment="1">
      <alignment vertical="top" wrapText="1"/>
    </xf>
    <xf numFmtId="0" fontId="7" fillId="0" borderId="4" xfId="0" applyFont="1" applyBorder="1" applyAlignment="1">
      <alignment horizontal="right" vertical="top"/>
    </xf>
    <xf numFmtId="44" fontId="7" fillId="5" borderId="21" xfId="1" applyFont="1" applyFill="1" applyBorder="1" applyAlignment="1">
      <alignment horizontal="right" vertical="top"/>
    </xf>
    <xf numFmtId="6" fontId="7" fillId="0" borderId="4" xfId="0" applyNumberFormat="1" applyFont="1" applyBorder="1" applyAlignment="1">
      <alignment horizontal="right" vertical="top"/>
    </xf>
    <xf numFmtId="0" fontId="21" fillId="0" borderId="20" xfId="0" applyFont="1" applyBorder="1" applyAlignment="1">
      <alignment vertical="top"/>
    </xf>
    <xf numFmtId="0" fontId="9" fillId="0" borderId="4" xfId="0" applyFont="1" applyBorder="1" applyAlignment="1">
      <alignment horizontal="right" vertical="top"/>
    </xf>
    <xf numFmtId="44" fontId="9" fillId="5" borderId="21" xfId="0" applyNumberFormat="1" applyFont="1" applyFill="1" applyBorder="1" applyAlignment="1">
      <alignment horizontal="right" vertical="top"/>
    </xf>
    <xf numFmtId="0" fontId="21" fillId="0" borderId="22" xfId="0" applyFont="1" applyBorder="1" applyAlignment="1">
      <alignment vertical="top"/>
    </xf>
    <xf numFmtId="0" fontId="7" fillId="0" borderId="23" xfId="0" applyFont="1" applyBorder="1" applyAlignment="1">
      <alignment vertical="top"/>
    </xf>
    <xf numFmtId="0" fontId="21" fillId="0" borderId="24" xfId="0" applyFont="1" applyBorder="1" applyAlignment="1">
      <alignment vertical="top" wrapText="1"/>
    </xf>
    <xf numFmtId="44" fontId="7" fillId="5" borderId="24" xfId="0" applyNumberFormat="1" applyFont="1" applyFill="1" applyBorder="1" applyAlignment="1">
      <alignment horizontal="right" vertical="top"/>
    </xf>
    <xf numFmtId="0" fontId="21" fillId="0" borderId="25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21" fillId="0" borderId="27" xfId="0" applyFont="1" applyBorder="1" applyAlignment="1">
      <alignment vertical="top" wrapText="1"/>
    </xf>
    <xf numFmtId="44" fontId="20" fillId="6" borderId="27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44" fontId="0" fillId="0" borderId="0" xfId="1" applyFont="1" applyBorder="1" applyAlignment="1">
      <alignment vertical="top"/>
    </xf>
    <xf numFmtId="0" fontId="7" fillId="0" borderId="4" xfId="0" applyFont="1" applyBorder="1" applyAlignment="1">
      <alignment horizontal="center"/>
    </xf>
    <xf numFmtId="6" fontId="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Continuous" vertical="top"/>
    </xf>
    <xf numFmtId="0" fontId="4" fillId="0" borderId="13" xfId="0" applyFont="1" applyBorder="1" applyAlignment="1">
      <alignment horizontal="centerContinuous" vertical="top"/>
    </xf>
    <xf numFmtId="0" fontId="4" fillId="3" borderId="10" xfId="0" applyFont="1" applyFill="1" applyBorder="1" applyAlignment="1">
      <alignment horizontal="centerContinuous" vertical="top"/>
    </xf>
    <xf numFmtId="0" fontId="4" fillId="3" borderId="9" xfId="0" applyFont="1" applyFill="1" applyBorder="1" applyAlignment="1">
      <alignment horizontal="centerContinuous" vertical="top"/>
    </xf>
    <xf numFmtId="0" fontId="14" fillId="4" borderId="1" xfId="0" applyFont="1" applyFill="1" applyBorder="1" applyAlignment="1">
      <alignment horizontal="right" vertical="top"/>
    </xf>
    <xf numFmtId="0" fontId="6" fillId="0" borderId="29" xfId="0" applyFont="1" applyBorder="1" applyAlignment="1">
      <alignment horizontal="centerContinuous" vertical="top"/>
    </xf>
    <xf numFmtId="0" fontId="3" fillId="4" borderId="12" xfId="0" applyFont="1" applyFill="1" applyBorder="1" applyAlignment="1">
      <alignment horizontal="right" vertical="top"/>
    </xf>
    <xf numFmtId="0" fontId="3" fillId="0" borderId="12" xfId="0" applyFont="1" applyBorder="1" applyAlignment="1">
      <alignment horizontal="center" vertical="top"/>
    </xf>
    <xf numFmtId="0" fontId="7" fillId="0" borderId="9" xfId="0" applyFont="1" applyBorder="1" applyAlignment="1">
      <alignment horizontal="right" vertical="top" wrapText="1"/>
    </xf>
    <xf numFmtId="2" fontId="9" fillId="0" borderId="11" xfId="0" applyNumberFormat="1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4" borderId="3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center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2" fontId="15" fillId="0" borderId="0" xfId="0" applyNumberFormat="1" applyFont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1" fontId="7" fillId="0" borderId="2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7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3" fontId="3" fillId="0" borderId="2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center" vertical="top"/>
    </xf>
    <xf numFmtId="0" fontId="25" fillId="2" borderId="1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25" fillId="0" borderId="33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6" fillId="0" borderId="3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20" fillId="0" borderId="16" xfId="0" applyFont="1" applyBorder="1" applyAlignment="1">
      <alignment vertical="top"/>
    </xf>
    <xf numFmtId="0" fontId="20" fillId="0" borderId="0" xfId="0" applyFont="1" applyAlignment="1">
      <alignment vertical="top"/>
    </xf>
    <xf numFmtId="0" fontId="24" fillId="7" borderId="1" xfId="0" applyFont="1" applyFill="1" applyBorder="1" applyAlignment="1">
      <alignment horizontal="right" vertical="top"/>
    </xf>
    <xf numFmtId="0" fontId="24" fillId="7" borderId="32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25" fillId="0" borderId="30" xfId="0" applyFont="1" applyBorder="1" applyAlignment="1">
      <alignment horizontal="left" vertical="top" wrapText="1"/>
    </xf>
    <xf numFmtId="0" fontId="21" fillId="0" borderId="31" xfId="0" applyFont="1" applyBorder="1" applyAlignment="1">
      <alignment horizontal="left" vertical="top" wrapText="1"/>
    </xf>
    <xf numFmtId="0" fontId="20" fillId="7" borderId="1" xfId="0" applyFont="1" applyFill="1" applyBorder="1" applyAlignment="1">
      <alignment horizontal="right" vertical="top"/>
    </xf>
    <xf numFmtId="0" fontId="10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top" textRotation="0" wrapText="1" indent="0" justifyLastLine="0" shrinkToFit="0" readingOrder="0"/>
    </dxf>
    <dxf>
      <alignment vertical="top"/>
    </dxf>
    <dxf>
      <border outline="0">
        <top style="thin">
          <color rgb="FF000000"/>
        </top>
        <bottom style="thin">
          <color rgb="FF000000"/>
        </bottom>
      </border>
    </dxf>
    <dxf>
      <alignment vertical="top"/>
    </dxf>
    <dxf>
      <alignment vertical="top"/>
    </dxf>
    <dxf>
      <border outline="0"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FF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1</xdr:col>
      <xdr:colOff>2568575</xdr:colOff>
      <xdr:row>58</xdr:row>
      <xdr:rowOff>76354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A521E4-4C9E-6D62-B76B-35282DF5A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23350"/>
          <a:ext cx="6775450" cy="299100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128687-9315-4CB8-921F-115F405559E1}" name="Table1" displayName="Table1" ref="A7:B19" totalsRowShown="0" tableBorderDxfId="5">
  <autoFilter ref="A7:B19" xr:uid="{39128687-9315-4CB8-921F-115F405559E1}"/>
  <tableColumns count="2">
    <tableColumn id="1" xr3:uid="{3B964954-A935-4C51-A504-3F6CDD3CA375}" name="Race/Ethnicity"/>
    <tableColumn id="2" xr3:uid="{8948AB15-CC26-4502-AAED-BCD37826C434}" name="# of Staff (enter number only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8A6690-313A-4F05-B54E-B198DB195355}" name="Table2" displayName="Table2" ref="A7:B41" totalsRowShown="0" headerRowDxfId="4" dataDxfId="3" tableBorderDxfId="2">
  <autoFilter ref="A7:B41" xr:uid="{978A6690-313A-4F05-B54E-B198DB195355}"/>
  <tableColumns count="2">
    <tableColumn id="1" xr3:uid="{CC7D4881-DF65-408B-9775-E50BEAD289E2}" name="Race*" dataDxfId="1"/>
    <tableColumn id="4" xr3:uid="{7176A577-1E01-471D-AA15-FFEA15376ECC}" name="Estimated Number of stud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85D0-5716-4A46-8A59-D352DF3245CD}">
  <dimension ref="A1:B21"/>
  <sheetViews>
    <sheetView topLeftCell="A10" workbookViewId="0">
      <selection activeCell="D18" sqref="D18"/>
    </sheetView>
  </sheetViews>
  <sheetFormatPr defaultRowHeight="14.4" x14ac:dyDescent="0.3"/>
  <cols>
    <col min="1" max="1" width="56.109375" bestFit="1" customWidth="1"/>
    <col min="2" max="2" width="48" customWidth="1"/>
  </cols>
  <sheetData>
    <row r="1" spans="1:2" ht="18" x14ac:dyDescent="0.35">
      <c r="A1" s="75" t="s">
        <v>0</v>
      </c>
      <c r="B1" s="75"/>
    </row>
    <row r="2" spans="1:2" ht="18" x14ac:dyDescent="0.35">
      <c r="A2" s="76" t="s">
        <v>1</v>
      </c>
      <c r="B2" s="76"/>
    </row>
    <row r="3" spans="1:2" x14ac:dyDescent="0.3">
      <c r="A3" s="97" t="s">
        <v>97</v>
      </c>
      <c r="B3" s="77"/>
    </row>
    <row r="4" spans="1:2" ht="17.399999999999999" customHeight="1" x14ac:dyDescent="0.3">
      <c r="A4" s="65" t="s">
        <v>2</v>
      </c>
      <c r="B4" s="8"/>
    </row>
    <row r="5" spans="1:2" ht="15.6" customHeight="1" x14ac:dyDescent="0.3">
      <c r="A5" s="64" t="s">
        <v>96</v>
      </c>
      <c r="B5" s="71"/>
    </row>
    <row r="6" spans="1:2" ht="15.75" customHeight="1" x14ac:dyDescent="0.3">
      <c r="A6" s="78"/>
      <c r="B6" s="79"/>
    </row>
    <row r="7" spans="1:2" x14ac:dyDescent="0.3">
      <c r="A7" s="5" t="s">
        <v>3</v>
      </c>
      <c r="B7" s="6" t="s">
        <v>4</v>
      </c>
    </row>
    <row r="8" spans="1:2" x14ac:dyDescent="0.3">
      <c r="A8" s="1" t="s">
        <v>5</v>
      </c>
      <c r="B8" s="66"/>
    </row>
    <row r="9" spans="1:2" x14ac:dyDescent="0.3">
      <c r="A9" s="2" t="s">
        <v>6</v>
      </c>
      <c r="B9" s="66"/>
    </row>
    <row r="10" spans="1:2" x14ac:dyDescent="0.3">
      <c r="A10" s="2" t="s">
        <v>7</v>
      </c>
      <c r="B10" s="66"/>
    </row>
    <row r="11" spans="1:2" x14ac:dyDescent="0.3">
      <c r="A11" s="2" t="s">
        <v>8</v>
      </c>
      <c r="B11" s="66"/>
    </row>
    <row r="12" spans="1:2" x14ac:dyDescent="0.3">
      <c r="A12" s="2" t="s">
        <v>9</v>
      </c>
      <c r="B12" s="66"/>
    </row>
    <row r="13" spans="1:2" x14ac:dyDescent="0.3">
      <c r="A13" s="2" t="s">
        <v>10</v>
      </c>
      <c r="B13" s="66"/>
    </row>
    <row r="14" spans="1:2" x14ac:dyDescent="0.3">
      <c r="A14" s="2" t="s">
        <v>11</v>
      </c>
      <c r="B14" s="66"/>
    </row>
    <row r="15" spans="1:2" x14ac:dyDescent="0.3">
      <c r="A15" s="2" t="s">
        <v>12</v>
      </c>
      <c r="B15" s="67"/>
    </row>
    <row r="16" spans="1:2" x14ac:dyDescent="0.3">
      <c r="A16" s="3" t="s">
        <v>13</v>
      </c>
      <c r="B16" s="68"/>
    </row>
    <row r="17" spans="1:2" x14ac:dyDescent="0.3">
      <c r="A17" s="2" t="s">
        <v>14</v>
      </c>
      <c r="B17" s="67"/>
    </row>
    <row r="19" spans="1:2" ht="28.8" x14ac:dyDescent="0.3">
      <c r="A19" s="73" t="s">
        <v>15</v>
      </c>
      <c r="B19" s="7"/>
    </row>
    <row r="21" spans="1:2" x14ac:dyDescent="0.3">
      <c r="A21" s="4" t="s">
        <v>16</v>
      </c>
    </row>
  </sheetData>
  <mergeCells count="4">
    <mergeCell ref="A1:B1"/>
    <mergeCell ref="A2:B2"/>
    <mergeCell ref="A3:B3"/>
    <mergeCell ref="A6:B6"/>
  </mergeCells>
  <dataValidations count="2">
    <dataValidation type="whole" operator="greaterThanOrEqual" allowBlank="1" showInputMessage="1" showErrorMessage="1" sqref="B15:B17 B8:B14" xr:uid="{7530781F-558D-48D8-8EE2-819281DCB6DD}">
      <formula1>0</formula1>
    </dataValidation>
    <dataValidation type="list" operator="greaterThanOrEqual" showInputMessage="1" showErrorMessage="1" errorTitle="Error" error="Please choose from the dropdown list" promptTitle="Race/Ethnicity" prompt="Please choose one" sqref="B19" xr:uid="{7DB65C9B-84DC-4A9C-88BA-9905D53F73DB}">
      <formula1>$A$8:$A$17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BB20-06D4-44FC-B4D9-BE42F7106B24}">
  <sheetPr>
    <pageSetUpPr fitToPage="1"/>
  </sheetPr>
  <dimension ref="A1:D62"/>
  <sheetViews>
    <sheetView topLeftCell="A29" workbookViewId="0">
      <selection activeCell="A3" sqref="A3:B3"/>
    </sheetView>
  </sheetViews>
  <sheetFormatPr defaultColWidth="9.109375" defaultRowHeight="14.4" x14ac:dyDescent="0.3"/>
  <cols>
    <col min="1" max="1" width="58.5546875" style="9" customWidth="1"/>
    <col min="2" max="2" width="43" style="9" customWidth="1"/>
    <col min="3" max="16384" width="9.109375" style="9"/>
  </cols>
  <sheetData>
    <row r="1" spans="1:2" ht="18" x14ac:dyDescent="0.3">
      <c r="A1" s="42" t="s">
        <v>0</v>
      </c>
      <c r="B1" s="43"/>
    </row>
    <row r="2" spans="1:2" ht="18" x14ac:dyDescent="0.3">
      <c r="A2" s="44" t="s">
        <v>17</v>
      </c>
      <c r="B2" s="45"/>
    </row>
    <row r="3" spans="1:2" ht="33" customHeight="1" x14ac:dyDescent="0.3">
      <c r="A3" s="81" t="s">
        <v>18</v>
      </c>
      <c r="B3" s="82"/>
    </row>
    <row r="4" spans="1:2" ht="15.75" customHeight="1" x14ac:dyDescent="0.3">
      <c r="A4" s="46" t="s">
        <v>2</v>
      </c>
      <c r="B4" s="47"/>
    </row>
    <row r="5" spans="1:2" ht="15.75" customHeight="1" x14ac:dyDescent="0.3">
      <c r="A5" s="48" t="s">
        <v>19</v>
      </c>
      <c r="B5" s="49"/>
    </row>
    <row r="6" spans="1:2" ht="15.6" customHeight="1" x14ac:dyDescent="0.3">
      <c r="A6" s="50"/>
      <c r="B6" s="51"/>
    </row>
    <row r="7" spans="1:2" x14ac:dyDescent="0.3">
      <c r="A7" s="52" t="s">
        <v>20</v>
      </c>
      <c r="B7" s="53" t="s">
        <v>21</v>
      </c>
    </row>
    <row r="8" spans="1:2" x14ac:dyDescent="0.3">
      <c r="A8" s="54" t="s">
        <v>5</v>
      </c>
      <c r="B8" s="69"/>
    </row>
    <row r="9" spans="1:2" x14ac:dyDescent="0.3">
      <c r="A9" s="55" t="s">
        <v>6</v>
      </c>
      <c r="B9" s="70"/>
    </row>
    <row r="10" spans="1:2" x14ac:dyDescent="0.3">
      <c r="A10" s="55" t="s">
        <v>7</v>
      </c>
      <c r="B10" s="70"/>
    </row>
    <row r="11" spans="1:2" x14ac:dyDescent="0.3">
      <c r="A11" s="55" t="s">
        <v>8</v>
      </c>
      <c r="B11" s="70"/>
    </row>
    <row r="12" spans="1:2" x14ac:dyDescent="0.3">
      <c r="A12" s="55" t="s">
        <v>9</v>
      </c>
      <c r="B12" s="70"/>
    </row>
    <row r="13" spans="1:2" x14ac:dyDescent="0.3">
      <c r="A13" s="55" t="s">
        <v>10</v>
      </c>
      <c r="B13" s="70"/>
    </row>
    <row r="14" spans="1:2" x14ac:dyDescent="0.3">
      <c r="A14" s="55" t="s">
        <v>11</v>
      </c>
      <c r="B14" s="70"/>
    </row>
    <row r="15" spans="1:2" x14ac:dyDescent="0.3">
      <c r="A15" s="55" t="s">
        <v>14</v>
      </c>
      <c r="B15" s="70"/>
    </row>
    <row r="16" spans="1:2" x14ac:dyDescent="0.3">
      <c r="A16" s="55" t="s">
        <v>12</v>
      </c>
      <c r="B16" s="70"/>
    </row>
    <row r="17" spans="1:2" x14ac:dyDescent="0.3">
      <c r="A17" s="56" t="s">
        <v>13</v>
      </c>
      <c r="B17" s="70"/>
    </row>
    <row r="19" spans="1:2" x14ac:dyDescent="0.3">
      <c r="A19" s="57" t="s">
        <v>22</v>
      </c>
      <c r="B19" s="58" t="s">
        <v>21</v>
      </c>
    </row>
    <row r="20" spans="1:2" x14ac:dyDescent="0.3">
      <c r="A20" s="54" t="s">
        <v>23</v>
      </c>
      <c r="B20" s="70"/>
    </row>
    <row r="21" spans="1:2" x14ac:dyDescent="0.3">
      <c r="A21" s="55" t="s">
        <v>24</v>
      </c>
      <c r="B21" s="70"/>
    </row>
    <row r="23" spans="1:2" x14ac:dyDescent="0.3">
      <c r="A23" s="57" t="s">
        <v>25</v>
      </c>
      <c r="B23" s="58" t="s">
        <v>21</v>
      </c>
    </row>
    <row r="24" spans="1:2" x14ac:dyDescent="0.3">
      <c r="A24" s="54" t="s">
        <v>26</v>
      </c>
      <c r="B24" s="72"/>
    </row>
    <row r="25" spans="1:2" x14ac:dyDescent="0.3">
      <c r="A25" s="55" t="s">
        <v>27</v>
      </c>
      <c r="B25" s="72"/>
    </row>
    <row r="26" spans="1:2" x14ac:dyDescent="0.3">
      <c r="A26" s="55" t="s">
        <v>28</v>
      </c>
      <c r="B26" s="72"/>
    </row>
    <row r="27" spans="1:2" x14ac:dyDescent="0.3">
      <c r="A27" s="55" t="s">
        <v>29</v>
      </c>
      <c r="B27" s="72"/>
    </row>
    <row r="28" spans="1:2" x14ac:dyDescent="0.3">
      <c r="A28" s="55" t="s">
        <v>30</v>
      </c>
      <c r="B28" s="72"/>
    </row>
    <row r="29" spans="1:2" x14ac:dyDescent="0.3">
      <c r="A29" s="55" t="s">
        <v>31</v>
      </c>
      <c r="B29" s="72"/>
    </row>
    <row r="31" spans="1:2" x14ac:dyDescent="0.3">
      <c r="A31" s="57" t="s">
        <v>32</v>
      </c>
      <c r="B31" s="58" t="s">
        <v>21</v>
      </c>
    </row>
    <row r="32" spans="1:2" x14ac:dyDescent="0.3">
      <c r="A32" s="59" t="s">
        <v>33</v>
      </c>
      <c r="B32" s="70"/>
    </row>
    <row r="33" spans="1:2" x14ac:dyDescent="0.3">
      <c r="A33" s="60" t="s">
        <v>34</v>
      </c>
      <c r="B33" s="70"/>
    </row>
    <row r="34" spans="1:2" x14ac:dyDescent="0.3">
      <c r="A34" s="60" t="s">
        <v>35</v>
      </c>
      <c r="B34" s="70"/>
    </row>
    <row r="35" spans="1:2" x14ac:dyDescent="0.3">
      <c r="A35" s="60" t="s">
        <v>13</v>
      </c>
      <c r="B35" s="70"/>
    </row>
    <row r="36" spans="1:2" x14ac:dyDescent="0.3">
      <c r="A36" s="61"/>
      <c r="B36" s="62"/>
    </row>
    <row r="37" spans="1:2" x14ac:dyDescent="0.3">
      <c r="A37" s="57" t="s">
        <v>36</v>
      </c>
      <c r="B37" s="58" t="s">
        <v>21</v>
      </c>
    </row>
    <row r="38" spans="1:2" x14ac:dyDescent="0.3">
      <c r="A38" s="63" t="s">
        <v>37</v>
      </c>
      <c r="B38" s="63"/>
    </row>
    <row r="39" spans="1:2" x14ac:dyDescent="0.3">
      <c r="A39" s="60" t="s">
        <v>38</v>
      </c>
      <c r="B39" s="70"/>
    </row>
    <row r="40" spans="1:2" x14ac:dyDescent="0.3">
      <c r="A40" s="60" t="s">
        <v>39</v>
      </c>
      <c r="B40" s="60"/>
    </row>
    <row r="41" spans="1:2" x14ac:dyDescent="0.3">
      <c r="A41" s="59" t="s">
        <v>40</v>
      </c>
      <c r="B41" s="70"/>
    </row>
    <row r="43" spans="1:2" ht="17.399999999999999" customHeight="1" x14ac:dyDescent="0.3"/>
    <row r="49" spans="1:4" x14ac:dyDescent="0.3">
      <c r="D49" s="74"/>
    </row>
    <row r="62" spans="1:4" ht="32.1" customHeight="1" x14ac:dyDescent="0.3">
      <c r="A62" s="80" t="s">
        <v>41</v>
      </c>
      <c r="B62" s="80"/>
    </row>
  </sheetData>
  <mergeCells count="2">
    <mergeCell ref="A62:B62"/>
    <mergeCell ref="A3:B3"/>
  </mergeCells>
  <dataValidations count="2">
    <dataValidation type="whole" operator="greaterThanOrEqual" allowBlank="1" showInputMessage="1" showErrorMessage="1" sqref="B8:B17 B20:B21 B27:B29 B24 B39 B41" xr:uid="{F98ED8B4-F543-4607-97CA-65B183DA78C4}">
      <formula1>0</formula1>
    </dataValidation>
    <dataValidation type="whole" operator="greaterThan" allowBlank="1" showInputMessage="1" showErrorMessage="1" sqref="B25:B26 B32:B37 B39 B41" xr:uid="{C66D7DEA-378B-4E85-8BC0-65B773393C24}">
      <formula1>0</formula1>
    </dataValidation>
  </dataValidations>
  <pageMargins left="0.7" right="0.7" top="0.75" bottom="0.75" header="0.3" footer="0.3"/>
  <pageSetup scale="89" fitToHeight="0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A460-85FA-48BD-8FAA-3C774FE27165}">
  <dimension ref="A1:G31"/>
  <sheetViews>
    <sheetView tabSelected="1" topLeftCell="A2" workbookViewId="0">
      <selection activeCell="C20" sqref="C20"/>
    </sheetView>
  </sheetViews>
  <sheetFormatPr defaultColWidth="8.88671875" defaultRowHeight="14.4" x14ac:dyDescent="0.3"/>
  <cols>
    <col min="1" max="1" width="5.44140625" style="9" customWidth="1"/>
    <col min="2" max="2" width="46.5546875" style="9" customWidth="1"/>
    <col min="3" max="3" width="44.5546875" style="9" customWidth="1"/>
    <col min="4" max="4" width="18.44140625" style="9" customWidth="1"/>
    <col min="5" max="5" width="17.109375" style="9" customWidth="1"/>
    <col min="6" max="6" width="18.44140625" style="9" customWidth="1"/>
    <col min="7" max="16384" width="8.88671875" style="9"/>
  </cols>
  <sheetData>
    <row r="1" spans="1:6" ht="18" x14ac:dyDescent="0.3">
      <c r="A1" s="83" t="s">
        <v>0</v>
      </c>
      <c r="B1" s="84"/>
      <c r="C1" s="84"/>
      <c r="D1" s="84"/>
      <c r="E1" s="84"/>
      <c r="F1" s="84"/>
    </row>
    <row r="2" spans="1:6" ht="18" x14ac:dyDescent="0.3">
      <c r="A2" s="85" t="s">
        <v>42</v>
      </c>
      <c r="B2" s="86"/>
      <c r="C2" s="86"/>
      <c r="D2" s="86"/>
      <c r="E2" s="86"/>
      <c r="F2" s="86"/>
    </row>
    <row r="3" spans="1:6" x14ac:dyDescent="0.3">
      <c r="A3" s="91" t="s">
        <v>43</v>
      </c>
      <c r="B3" s="92"/>
      <c r="C3" s="93"/>
      <c r="D3" s="93"/>
      <c r="E3" s="93"/>
      <c r="F3" s="93"/>
    </row>
    <row r="4" spans="1:6" ht="34.65" customHeight="1" x14ac:dyDescent="0.3">
      <c r="A4" s="87" t="s">
        <v>44</v>
      </c>
      <c r="B4" s="88"/>
      <c r="C4" s="88"/>
      <c r="D4" s="88"/>
      <c r="E4" s="88"/>
      <c r="F4" s="88"/>
    </row>
    <row r="5" spans="1:6" x14ac:dyDescent="0.3">
      <c r="A5" s="89"/>
      <c r="B5" s="90"/>
      <c r="C5" s="10"/>
      <c r="D5" s="10"/>
      <c r="E5" s="10"/>
      <c r="F5" s="11"/>
    </row>
    <row r="6" spans="1:6" ht="17.399999999999999" customHeight="1" x14ac:dyDescent="0.3">
      <c r="A6" s="12" t="s">
        <v>45</v>
      </c>
      <c r="B6" s="13"/>
      <c r="C6" s="14" t="s">
        <v>46</v>
      </c>
      <c r="D6" s="15" t="s">
        <v>47</v>
      </c>
      <c r="E6" s="15" t="s">
        <v>48</v>
      </c>
      <c r="F6" s="16" t="s">
        <v>49</v>
      </c>
    </row>
    <row r="7" spans="1:6" x14ac:dyDescent="0.3">
      <c r="A7" s="17"/>
      <c r="B7" s="18" t="s">
        <v>50</v>
      </c>
      <c r="C7" s="19"/>
      <c r="D7" s="37"/>
      <c r="E7" s="37"/>
      <c r="F7" s="21"/>
    </row>
    <row r="8" spans="1:6" x14ac:dyDescent="0.3">
      <c r="A8" s="17"/>
      <c r="B8" s="18" t="s">
        <v>51</v>
      </c>
      <c r="C8" s="19"/>
      <c r="D8" s="37"/>
      <c r="E8" s="37"/>
      <c r="F8" s="21"/>
    </row>
    <row r="9" spans="1:6" x14ac:dyDescent="0.3">
      <c r="A9" s="17"/>
      <c r="B9" s="18" t="s">
        <v>50</v>
      </c>
      <c r="C9" s="19"/>
      <c r="D9" s="37"/>
      <c r="E9" s="37"/>
      <c r="F9" s="21"/>
    </row>
    <row r="10" spans="1:6" x14ac:dyDescent="0.3">
      <c r="A10" s="17"/>
      <c r="B10" s="18" t="s">
        <v>52</v>
      </c>
      <c r="C10" s="19"/>
      <c r="D10" s="37"/>
      <c r="E10" s="37"/>
      <c r="F10" s="21"/>
    </row>
    <row r="11" spans="1:6" x14ac:dyDescent="0.3">
      <c r="A11" s="17"/>
      <c r="B11" s="18" t="s">
        <v>53</v>
      </c>
      <c r="C11" s="19"/>
      <c r="D11" s="37"/>
      <c r="E11" s="38"/>
      <c r="F11" s="21"/>
    </row>
    <row r="12" spans="1:6" x14ac:dyDescent="0.3">
      <c r="A12" s="17"/>
      <c r="B12" s="18" t="s">
        <v>54</v>
      </c>
      <c r="C12" s="19"/>
      <c r="D12" s="37"/>
      <c r="E12" s="38"/>
      <c r="F12" s="21"/>
    </row>
    <row r="13" spans="1:6" x14ac:dyDescent="0.3">
      <c r="A13" s="17"/>
      <c r="B13" s="18" t="s">
        <v>54</v>
      </c>
      <c r="C13" s="19"/>
      <c r="D13" s="37"/>
      <c r="E13" s="38"/>
      <c r="F13" s="21"/>
    </row>
    <row r="14" spans="1:6" x14ac:dyDescent="0.3">
      <c r="A14" s="17"/>
      <c r="B14" s="18" t="s">
        <v>55</v>
      </c>
      <c r="C14" s="19"/>
      <c r="D14" s="37"/>
      <c r="E14" s="38"/>
      <c r="F14" s="21"/>
    </row>
    <row r="15" spans="1:6" x14ac:dyDescent="0.3">
      <c r="A15" s="17"/>
      <c r="B15" s="18" t="s">
        <v>56</v>
      </c>
      <c r="C15" s="19"/>
      <c r="D15" s="37"/>
      <c r="E15" s="37"/>
      <c r="F15" s="21"/>
    </row>
    <row r="16" spans="1:6" x14ac:dyDescent="0.3">
      <c r="A16" s="17"/>
      <c r="B16" s="18" t="s">
        <v>57</v>
      </c>
      <c r="C16" s="19"/>
      <c r="D16" s="39"/>
      <c r="E16" s="38"/>
      <c r="F16" s="21"/>
    </row>
    <row r="17" spans="1:7" x14ac:dyDescent="0.3">
      <c r="A17" s="17"/>
      <c r="B17" s="18" t="s">
        <v>58</v>
      </c>
      <c r="C17" s="19"/>
      <c r="D17" s="37"/>
      <c r="E17" s="38"/>
      <c r="F17" s="21"/>
    </row>
    <row r="18" spans="1:7" x14ac:dyDescent="0.3">
      <c r="A18" s="17"/>
      <c r="B18" s="18" t="s">
        <v>58</v>
      </c>
      <c r="C18" s="19"/>
      <c r="D18" s="37"/>
      <c r="E18" s="38"/>
      <c r="F18" s="21"/>
    </row>
    <row r="19" spans="1:7" x14ac:dyDescent="0.3">
      <c r="A19" s="23"/>
      <c r="B19" s="18" t="s">
        <v>59</v>
      </c>
      <c r="C19" s="19"/>
      <c r="D19" s="37"/>
      <c r="E19" s="38"/>
      <c r="F19" s="21"/>
      <c r="G19" s="34"/>
    </row>
    <row r="20" spans="1:7" x14ac:dyDescent="0.3">
      <c r="A20" s="23"/>
      <c r="B20" s="18"/>
      <c r="C20" s="19"/>
      <c r="D20" s="37"/>
      <c r="E20" s="37"/>
      <c r="F20" s="21"/>
    </row>
    <row r="21" spans="1:7" x14ac:dyDescent="0.3">
      <c r="A21" s="23"/>
      <c r="B21" s="18"/>
      <c r="C21" s="19"/>
      <c r="D21" s="37"/>
      <c r="E21" s="37"/>
      <c r="F21" s="21"/>
    </row>
    <row r="22" spans="1:7" x14ac:dyDescent="0.3">
      <c r="A22" s="23"/>
      <c r="B22" s="24" t="s">
        <v>60</v>
      </c>
      <c r="C22" s="19"/>
      <c r="D22" s="40"/>
      <c r="E22" s="40"/>
      <c r="F22" s="25">
        <f>SUM(F7:F21)</f>
        <v>0</v>
      </c>
    </row>
    <row r="23" spans="1:7" ht="15" thickBot="1" x14ac:dyDescent="0.35">
      <c r="A23" s="26"/>
      <c r="B23" s="27" t="s">
        <v>61</v>
      </c>
      <c r="C23" s="28"/>
      <c r="D23" s="41"/>
      <c r="E23" s="41"/>
      <c r="F23" s="29"/>
    </row>
    <row r="24" spans="1:7" ht="15" thickBot="1" x14ac:dyDescent="0.35">
      <c r="A24" s="30"/>
      <c r="B24" s="31"/>
      <c r="C24" s="32"/>
      <c r="D24" s="31"/>
      <c r="E24" s="31"/>
      <c r="F24" s="33">
        <f>SUM(F22+F23)</f>
        <v>0</v>
      </c>
    </row>
    <row r="26" spans="1:7" x14ac:dyDescent="0.3">
      <c r="B26" s="9" t="s">
        <v>62</v>
      </c>
    </row>
    <row r="27" spans="1:7" x14ac:dyDescent="0.3">
      <c r="B27" s="9" t="s">
        <v>63</v>
      </c>
    </row>
    <row r="28" spans="1:7" x14ac:dyDescent="0.3">
      <c r="B28" s="9" t="s">
        <v>64</v>
      </c>
    </row>
    <row r="30" spans="1:7" ht="17.399999999999999" customHeight="1" x14ac:dyDescent="0.3">
      <c r="C30" s="35"/>
      <c r="D30" s="35"/>
      <c r="E30" s="35"/>
      <c r="F30" s="35"/>
    </row>
    <row r="31" spans="1:7" x14ac:dyDescent="0.3">
      <c r="F31" s="36"/>
    </row>
  </sheetData>
  <mergeCells count="6">
    <mergeCell ref="A1:F1"/>
    <mergeCell ref="A2:F2"/>
    <mergeCell ref="A4:F4"/>
    <mergeCell ref="A5:B5"/>
    <mergeCell ref="A3:B3"/>
    <mergeCell ref="C3:F3"/>
  </mergeCells>
  <phoneticPr fontId="23" type="noConversion"/>
  <dataValidations count="1">
    <dataValidation type="decimal" operator="greaterThanOrEqual" allowBlank="1" showInputMessage="1" showErrorMessage="1" sqref="D7:F21" xr:uid="{B09FA590-B876-4015-96D9-83DB737899BC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D161-1186-4315-B909-C888834B8447}">
  <dimension ref="A1:F29"/>
  <sheetViews>
    <sheetView zoomScaleNormal="100" workbookViewId="0">
      <selection activeCell="D20" sqref="D20"/>
    </sheetView>
  </sheetViews>
  <sheetFormatPr defaultColWidth="8.88671875" defaultRowHeight="14.4" x14ac:dyDescent="0.3"/>
  <cols>
    <col min="1" max="1" width="5.44140625" style="9" customWidth="1"/>
    <col min="2" max="3" width="44.5546875" style="9" customWidth="1"/>
    <col min="4" max="4" width="18.44140625" style="9" customWidth="1"/>
    <col min="5" max="5" width="17.109375" style="9" customWidth="1"/>
    <col min="6" max="6" width="18.44140625" style="9" customWidth="1"/>
    <col min="7" max="16384" width="8.88671875" style="9"/>
  </cols>
  <sheetData>
    <row r="1" spans="1:6" ht="18" x14ac:dyDescent="0.3">
      <c r="A1" s="83" t="s">
        <v>0</v>
      </c>
      <c r="B1" s="84"/>
      <c r="C1" s="84"/>
      <c r="D1" s="84"/>
      <c r="E1" s="84"/>
      <c r="F1" s="84"/>
    </row>
    <row r="2" spans="1:6" ht="18" x14ac:dyDescent="0.3">
      <c r="A2" s="85" t="s">
        <v>42</v>
      </c>
      <c r="B2" s="86"/>
      <c r="C2" s="86"/>
      <c r="D2" s="86"/>
      <c r="E2" s="86"/>
      <c r="F2" s="86"/>
    </row>
    <row r="3" spans="1:6" ht="17.399999999999999" customHeight="1" x14ac:dyDescent="0.3">
      <c r="A3" s="96" t="s">
        <v>65</v>
      </c>
      <c r="B3" s="96"/>
      <c r="C3" s="93" t="s">
        <v>66</v>
      </c>
      <c r="D3" s="93"/>
      <c r="E3" s="93"/>
      <c r="F3" s="93"/>
    </row>
    <row r="4" spans="1:6" ht="34.65" customHeight="1" x14ac:dyDescent="0.3">
      <c r="A4" s="94" t="s">
        <v>67</v>
      </c>
      <c r="B4" s="95"/>
      <c r="C4" s="95"/>
      <c r="D4" s="95"/>
      <c r="E4" s="95"/>
      <c r="F4" s="95"/>
    </row>
    <row r="5" spans="1:6" x14ac:dyDescent="0.3">
      <c r="A5" s="89"/>
      <c r="B5" s="90"/>
      <c r="C5" s="10"/>
      <c r="D5" s="10"/>
      <c r="E5" s="10"/>
      <c r="F5" s="11"/>
    </row>
    <row r="6" spans="1:6" ht="17.399999999999999" customHeight="1" x14ac:dyDescent="0.3">
      <c r="A6" s="12" t="s">
        <v>45</v>
      </c>
      <c r="B6" s="13"/>
      <c r="C6" s="14" t="s">
        <v>46</v>
      </c>
      <c r="D6" s="15" t="s">
        <v>47</v>
      </c>
      <c r="E6" s="15" t="s">
        <v>48</v>
      </c>
      <c r="F6" s="16" t="s">
        <v>49</v>
      </c>
    </row>
    <row r="7" spans="1:6" x14ac:dyDescent="0.3">
      <c r="A7" s="17"/>
      <c r="B7" s="18" t="s">
        <v>68</v>
      </c>
      <c r="C7" s="19" t="s">
        <v>69</v>
      </c>
      <c r="D7" s="20" t="s">
        <v>70</v>
      </c>
      <c r="E7" s="20" t="s">
        <v>71</v>
      </c>
      <c r="F7" s="21">
        <f>10*5*25</f>
        <v>1250</v>
      </c>
    </row>
    <row r="8" spans="1:6" x14ac:dyDescent="0.3">
      <c r="A8" s="17"/>
      <c r="B8" s="18" t="s">
        <v>72</v>
      </c>
      <c r="C8" s="19" t="s">
        <v>73</v>
      </c>
      <c r="D8" s="20" t="s">
        <v>74</v>
      </c>
      <c r="E8" s="20" t="s">
        <v>71</v>
      </c>
      <c r="F8" s="21">
        <f>8*2*25</f>
        <v>400</v>
      </c>
    </row>
    <row r="9" spans="1:6" x14ac:dyDescent="0.3">
      <c r="A9" s="17"/>
      <c r="B9" s="18" t="s">
        <v>52</v>
      </c>
      <c r="C9" s="19" t="s">
        <v>75</v>
      </c>
      <c r="D9" s="20" t="s">
        <v>76</v>
      </c>
      <c r="E9" s="20" t="s">
        <v>77</v>
      </c>
      <c r="F9" s="21">
        <f>4*10*40</f>
        <v>1600</v>
      </c>
    </row>
    <row r="10" spans="1:6" x14ac:dyDescent="0.3">
      <c r="A10" s="17"/>
      <c r="B10" s="18" t="s">
        <v>53</v>
      </c>
      <c r="C10" s="19" t="s">
        <v>78</v>
      </c>
      <c r="D10" s="20" t="s">
        <v>79</v>
      </c>
      <c r="E10" s="22" t="s">
        <v>80</v>
      </c>
      <c r="F10" s="21">
        <f>8*3*25</f>
        <v>600</v>
      </c>
    </row>
    <row r="11" spans="1:6" x14ac:dyDescent="0.3">
      <c r="A11" s="17"/>
      <c r="B11" s="18" t="s">
        <v>54</v>
      </c>
      <c r="C11" s="19" t="s">
        <v>81</v>
      </c>
      <c r="D11" s="20">
        <v>20</v>
      </c>
      <c r="E11" s="22" t="s">
        <v>82</v>
      </c>
      <c r="F11" s="21">
        <f>25*20</f>
        <v>500</v>
      </c>
    </row>
    <row r="12" spans="1:6" x14ac:dyDescent="0.3">
      <c r="A12" s="17"/>
      <c r="B12" s="18" t="s">
        <v>54</v>
      </c>
      <c r="C12" s="19" t="s">
        <v>83</v>
      </c>
      <c r="D12" s="20">
        <v>20</v>
      </c>
      <c r="E12" s="20" t="s">
        <v>84</v>
      </c>
      <c r="F12" s="21">
        <f>20*20</f>
        <v>400</v>
      </c>
    </row>
    <row r="13" spans="1:6" x14ac:dyDescent="0.3">
      <c r="A13" s="17"/>
      <c r="B13" s="18" t="s">
        <v>54</v>
      </c>
      <c r="C13" s="19" t="s">
        <v>85</v>
      </c>
      <c r="D13" s="20">
        <v>20</v>
      </c>
      <c r="E13" s="22">
        <v>40</v>
      </c>
      <c r="F13" s="21">
        <f>20*40</f>
        <v>800</v>
      </c>
    </row>
    <row r="14" spans="1:6" x14ac:dyDescent="0.3">
      <c r="A14" s="17"/>
      <c r="B14" s="18" t="s">
        <v>86</v>
      </c>
      <c r="C14" s="19" t="s">
        <v>87</v>
      </c>
      <c r="D14" s="20">
        <v>20</v>
      </c>
      <c r="E14" s="22">
        <v>200</v>
      </c>
      <c r="F14" s="21">
        <f>200*20</f>
        <v>4000</v>
      </c>
    </row>
    <row r="15" spans="1:6" x14ac:dyDescent="0.3">
      <c r="A15" s="17"/>
      <c r="B15" s="18" t="s">
        <v>56</v>
      </c>
      <c r="C15" s="19" t="s">
        <v>88</v>
      </c>
      <c r="D15" s="20" t="s">
        <v>89</v>
      </c>
      <c r="E15" s="20" t="s">
        <v>89</v>
      </c>
      <c r="F15" s="21" t="s">
        <v>89</v>
      </c>
    </row>
    <row r="16" spans="1:6" x14ac:dyDescent="0.3">
      <c r="A16" s="17"/>
      <c r="B16" s="18" t="s">
        <v>57</v>
      </c>
      <c r="C16" s="19" t="s">
        <v>90</v>
      </c>
      <c r="D16" s="20">
        <v>8</v>
      </c>
      <c r="E16" s="22">
        <v>45</v>
      </c>
      <c r="F16" s="21">
        <f>45*8</f>
        <v>360</v>
      </c>
    </row>
    <row r="17" spans="1:6" x14ac:dyDescent="0.3">
      <c r="A17" s="17"/>
      <c r="B17" s="18" t="s">
        <v>58</v>
      </c>
      <c r="C17" s="19" t="s">
        <v>91</v>
      </c>
      <c r="D17" s="20">
        <v>20</v>
      </c>
      <c r="E17" s="22">
        <v>10</v>
      </c>
      <c r="F17" s="21">
        <f>10*20</f>
        <v>200</v>
      </c>
    </row>
    <row r="18" spans="1:6" x14ac:dyDescent="0.3">
      <c r="A18" s="17"/>
      <c r="B18" s="18" t="s">
        <v>58</v>
      </c>
      <c r="C18" s="19" t="s">
        <v>92</v>
      </c>
      <c r="D18" s="20" t="s">
        <v>93</v>
      </c>
      <c r="E18" s="22">
        <f>50+80</f>
        <v>130</v>
      </c>
      <c r="F18" s="21">
        <f>50+80</f>
        <v>130</v>
      </c>
    </row>
    <row r="19" spans="1:6" x14ac:dyDescent="0.3">
      <c r="A19" s="17"/>
      <c r="B19" s="18" t="s">
        <v>58</v>
      </c>
      <c r="C19" s="19" t="s">
        <v>94</v>
      </c>
      <c r="D19" s="20">
        <v>20</v>
      </c>
      <c r="E19" s="22">
        <v>5</v>
      </c>
      <c r="F19" s="21">
        <f>5*8*20</f>
        <v>800</v>
      </c>
    </row>
    <row r="20" spans="1:6" x14ac:dyDescent="0.3">
      <c r="A20" s="23"/>
      <c r="B20" s="18"/>
      <c r="C20" s="19"/>
      <c r="D20" s="20"/>
      <c r="E20" s="22"/>
      <c r="F20" s="21"/>
    </row>
    <row r="21" spans="1:6" x14ac:dyDescent="0.3">
      <c r="A21" s="23"/>
      <c r="B21" s="18"/>
      <c r="C21" s="19"/>
      <c r="D21" s="20"/>
      <c r="E21" s="20"/>
      <c r="F21" s="21"/>
    </row>
    <row r="22" spans="1:6" x14ac:dyDescent="0.3">
      <c r="A22" s="23"/>
      <c r="B22" s="18"/>
      <c r="C22" s="19"/>
      <c r="D22" s="20"/>
      <c r="E22" s="20"/>
      <c r="F22" s="21"/>
    </row>
    <row r="23" spans="1:6" x14ac:dyDescent="0.3">
      <c r="A23" s="23"/>
      <c r="B23" s="24" t="s">
        <v>60</v>
      </c>
      <c r="C23" s="19"/>
      <c r="D23" s="24"/>
      <c r="E23" s="24"/>
      <c r="F23" s="25">
        <f>SUM(F7:F22)</f>
        <v>11040</v>
      </c>
    </row>
    <row r="24" spans="1:6" ht="15" thickBot="1" x14ac:dyDescent="0.35">
      <c r="A24" s="26"/>
      <c r="B24" s="27" t="s">
        <v>61</v>
      </c>
      <c r="C24" s="28" t="s">
        <v>95</v>
      </c>
      <c r="D24" s="27"/>
      <c r="E24" s="27"/>
      <c r="F24" s="29">
        <f>F23*0.15</f>
        <v>1656</v>
      </c>
    </row>
    <row r="25" spans="1:6" ht="15" thickBot="1" x14ac:dyDescent="0.35">
      <c r="A25" s="30"/>
      <c r="B25" s="31"/>
      <c r="C25" s="32"/>
      <c r="D25" s="31"/>
      <c r="E25" s="31"/>
      <c r="F25" s="33">
        <f>ROUND(SUM(F23+F24),0)</f>
        <v>12696</v>
      </c>
    </row>
    <row r="27" spans="1:6" x14ac:dyDescent="0.3">
      <c r="B27" s="9" t="s">
        <v>62</v>
      </c>
    </row>
    <row r="28" spans="1:6" x14ac:dyDescent="0.3">
      <c r="B28" s="9" t="s">
        <v>63</v>
      </c>
    </row>
    <row r="29" spans="1:6" x14ac:dyDescent="0.3">
      <c r="B29" s="9" t="s">
        <v>64</v>
      </c>
    </row>
  </sheetData>
  <mergeCells count="6">
    <mergeCell ref="A1:F1"/>
    <mergeCell ref="A2:F2"/>
    <mergeCell ref="A4:F4"/>
    <mergeCell ref="A5:B5"/>
    <mergeCell ref="A3:B3"/>
    <mergeCell ref="C3:F3"/>
  </mergeCells>
  <phoneticPr fontId="2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2" ma:contentTypeDescription="Create a new document." ma:contentTypeScope="" ma:versionID="d1f79458eb71e27a16486add4ece5a70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b4d7a54047b6b9d3db91e25b4015ce1a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58298e-5cb8-4374-895b-449a91551cc2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47CE2A-2529-4E8A-B2F7-117876AADB31}">
  <ds:schemaRefs>
    <ds:schemaRef ds:uri="http://schemas.microsoft.com/office/2006/metadata/properties"/>
    <ds:schemaRef ds:uri="http://schemas.microsoft.com/office/infopath/2007/PartnerControls"/>
    <ds:schemaRef ds:uri="f104a9b7-8820-40da-a295-baf43cf4ca42"/>
    <ds:schemaRef ds:uri="be26f8be-3f76-4a58-b244-7d721661e8b1"/>
  </ds:schemaRefs>
</ds:datastoreItem>
</file>

<file path=customXml/itemProps2.xml><?xml version="1.0" encoding="utf-8"?>
<ds:datastoreItem xmlns:ds="http://schemas.openxmlformats.org/officeDocument/2006/customXml" ds:itemID="{ADDD4E3E-7410-404B-9AE5-6157E165E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6f8be-3f76-4a58-b244-7d721661e8b1"/>
    <ds:schemaRef ds:uri="f104a9b7-8820-40da-a295-baf43cf4ca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CCD248-A35C-41B1-97A3-B7416F5722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a96fa3e2-402d-49a7-906f-261cf278a143}" enabled="0" method="" siteId="{a96fa3e2-402d-49a7-906f-261cf278a1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Staff Demographics</vt:lpstr>
      <vt:lpstr>Student Demographics</vt:lpstr>
      <vt:lpstr>Proposed Budget</vt:lpstr>
      <vt:lpstr>SAMPLE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Rossana Fox</dc:creator>
  <cp:keywords/>
  <dc:description/>
  <cp:lastModifiedBy>Alyson Fox</cp:lastModifiedBy>
  <cp:revision/>
  <dcterms:created xsi:type="dcterms:W3CDTF">2023-08-21T14:01:29Z</dcterms:created>
  <dcterms:modified xsi:type="dcterms:W3CDTF">2023-08-25T16:34:38Z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MediaServiceImageTags">
    <vt:lpwstr/>
  </property>
</Properties>
</file>